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65" windowHeight="4500" activeTab="2"/>
  </bookViews>
  <sheets>
    <sheet name="PL" sheetId="1" r:id="rId1"/>
    <sheet name="BS" sheetId="2" r:id="rId2"/>
    <sheet name="NOTES (2)" sheetId="3" r:id="rId3"/>
    <sheet name="Sheet7" sheetId="4" r:id="rId4"/>
  </sheets>
  <definedNames>
    <definedName name="_xlnm.Print_Area" localSheetId="2">'NOTES (2)'!$A$64:$G$117</definedName>
    <definedName name="_xlnm.Print_Area" localSheetId="0">'PL'!$A$1:$H$47</definedName>
  </definedNames>
  <calcPr fullCalcOnLoad="1"/>
</workbook>
</file>

<file path=xl/sharedStrings.xml><?xml version="1.0" encoding="utf-8"?>
<sst xmlns="http://schemas.openxmlformats.org/spreadsheetml/2006/main" count="193" uniqueCount="171">
  <si>
    <t>CONSOLIDATED INCOME STATEMENT</t>
  </si>
  <si>
    <t>RM'000</t>
  </si>
  <si>
    <t>(a)</t>
  </si>
  <si>
    <t>Turnover</t>
  </si>
  <si>
    <t>(b)</t>
  </si>
  <si>
    <t>Investment income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</si>
  <si>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</si>
  <si>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</si>
  <si>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</si>
  <si>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</si>
  <si>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</si>
  <si>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</si>
  <si>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</si>
  <si>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</si>
  <si>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</si>
  <si>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</si>
  <si>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</si>
  <si>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(a) </t>
  </si>
  <si>
    <t>CONSOLIDATED BALANCE SHEET</t>
  </si>
  <si>
    <t>AS AT END OF CURRENT QUARTER</t>
  </si>
  <si>
    <t>AS AT PRECEDING FINANCIAL YEAR END</t>
  </si>
  <si>
    <t>Current Assets</t>
  </si>
  <si>
    <t>Current Liabilities</t>
  </si>
  <si>
    <t>Share Capital</t>
  </si>
  <si>
    <t>Shareholders' Funds</t>
  </si>
  <si>
    <t>Profit/(loss) before tax</t>
  </si>
  <si>
    <t>Manufacturing</t>
  </si>
  <si>
    <t>Support services</t>
  </si>
  <si>
    <t>Group</t>
  </si>
  <si>
    <t>(c)</t>
  </si>
  <si>
    <t>Share Premium</t>
  </si>
  <si>
    <t>Retained Profit</t>
  </si>
  <si>
    <t>Long Term Borrowings</t>
  </si>
  <si>
    <t>Other Long Term Liabilities</t>
  </si>
  <si>
    <t>Net tangible assets per share (sen)</t>
  </si>
  <si>
    <t>Notes:</t>
  </si>
  <si>
    <t>Assets Revaluation Reserve</t>
  </si>
  <si>
    <t>Reserve on Consolidation</t>
  </si>
  <si>
    <t>Long Term Investments</t>
  </si>
  <si>
    <t>Contingent Liabilities and Litigation</t>
  </si>
  <si>
    <t>Material Litigation</t>
  </si>
  <si>
    <t>Segmental Reporting</t>
  </si>
  <si>
    <t>Group Performance</t>
  </si>
  <si>
    <t>Current Year Prospects</t>
  </si>
  <si>
    <t>By order of the Board</t>
  </si>
  <si>
    <t>Lim Kim Teck</t>
  </si>
  <si>
    <t>Company Secretary</t>
  </si>
  <si>
    <t>Penang</t>
  </si>
  <si>
    <t>Translation Reserve</t>
  </si>
  <si>
    <t>Total Assets Employed</t>
  </si>
  <si>
    <t xml:space="preserve">There were no issuance and repayment of debt and equity securities, share buy-back, share cancellations, </t>
  </si>
  <si>
    <t>There were no  financial instruments with off balance sheet risk at the date of this report.</t>
  </si>
  <si>
    <t>No profit forecast was issued by the company during the financial year.</t>
  </si>
  <si>
    <t>Current Quarter Results</t>
  </si>
  <si>
    <t>interest), while the other Respondents have not made any payment whatsoever.</t>
  </si>
  <si>
    <t>In the arbitration matter of LKT  vs. N.V. Gelderse Ontwikkelingsmaatschappij (the Netherlands),</t>
  </si>
  <si>
    <t>Richard H.J. Fierkens, Albert Chun Ying Llo, Jaap Van Der Werff [Case No. 10209/OL] for dispute</t>
  </si>
  <si>
    <t>between the Company and its Joint Venture partners, the International Chamber of Commerce</t>
  </si>
  <si>
    <t>International Court of Aribtration, in Singapore awarded in favour of the Company on 29/12/00.</t>
  </si>
  <si>
    <t>To date the First Respondent has paid LKT the sum of RM213,419.54 (of which RM23,054.54 constitutes</t>
  </si>
  <si>
    <t>INDIVIDUAL QUARTER</t>
  </si>
  <si>
    <t>CUMULATIVE QUARTER</t>
  </si>
  <si>
    <t>Revenue</t>
  </si>
  <si>
    <t xml:space="preserve">Other income </t>
  </si>
  <si>
    <t>Profit/(loss) before finance cost, depreciation and amortisation, exceptional items, income tax, minority interest and extraordinanry items</t>
  </si>
  <si>
    <t>Finance cost</t>
  </si>
  <si>
    <t>Profit /(loss) before income tax, minority interests and extraordinary items</t>
  </si>
  <si>
    <t>Income tax</t>
  </si>
  <si>
    <t>(i) Profit/(loss) after income tax  before deducting minority interest.</t>
  </si>
  <si>
    <t>(ii) Less minority interests</t>
  </si>
  <si>
    <t>Pre-acquisition profit/(loss), if applicable</t>
  </si>
  <si>
    <t>Net profit/(loss) from ordinary activities attributable to members of the company.</t>
  </si>
  <si>
    <t>(i) Extraordinary items</t>
  </si>
  <si>
    <t>(iii) Extraordinary items attributable to members of the Company</t>
  </si>
  <si>
    <t>(m)</t>
  </si>
  <si>
    <t>Net profit/(loss) attributable to members of the Company</t>
  </si>
  <si>
    <t>Earnings per share based on 2(m) above after deducting any provision for preference dividends, if any:-</t>
  </si>
  <si>
    <t>30/6/2001</t>
  </si>
  <si>
    <t>Property, plant and equipment</t>
  </si>
  <si>
    <t>Goodwill on consolidation</t>
  </si>
  <si>
    <t>Intangible assets</t>
  </si>
  <si>
    <t>Investment in associated company</t>
  </si>
  <si>
    <t xml:space="preserve"> Inventories</t>
  </si>
  <si>
    <t xml:space="preserve"> Trade receivable</t>
  </si>
  <si>
    <t xml:space="preserve"> Other receivable</t>
  </si>
  <si>
    <t xml:space="preserve"> Short-Term Investments</t>
  </si>
  <si>
    <t xml:space="preserve"> Amount owing by associated company</t>
  </si>
  <si>
    <t xml:space="preserve"> Deposits with licensed banks</t>
  </si>
  <si>
    <t xml:space="preserve"> Cash and bank balances</t>
  </si>
  <si>
    <t>Investment in joint venture company</t>
  </si>
  <si>
    <t>Other long term assets (Deferred expenditure)</t>
  </si>
  <si>
    <t xml:space="preserve"> Trade payables</t>
  </si>
  <si>
    <t xml:space="preserve"> Other payables</t>
  </si>
  <si>
    <t xml:space="preserve"> Bank Overdrafts</t>
  </si>
  <si>
    <t xml:space="preserve"> Amount owing to a director</t>
  </si>
  <si>
    <t xml:space="preserve">Net current assets </t>
  </si>
  <si>
    <t>Share of profits and losses of  associated companies</t>
  </si>
  <si>
    <t>Profit/(loss) before  income tax, minority interests and extraordinary items</t>
  </si>
  <si>
    <t>Income Tax</t>
  </si>
  <si>
    <t>RM '000</t>
  </si>
  <si>
    <t>Based on profit for the period:</t>
  </si>
  <si>
    <t>Malaysian taxation</t>
  </si>
  <si>
    <t>Under/(over) provision in prior years</t>
  </si>
  <si>
    <t>There were no sale of unquoted investments or properties for the current quarter and financial year to-date.</t>
  </si>
  <si>
    <t>There is no change in the composition of the company for the current quarter including business combination</t>
  </si>
  <si>
    <t>There is no other pending material litigation other than as disclosed in Item No. 11.</t>
  </si>
  <si>
    <t>There are no subsequent events to the end of the period reported on that have not been reflected in the financial</t>
  </si>
  <si>
    <t>statement.</t>
  </si>
  <si>
    <t>CURRENT</t>
  </si>
  <si>
    <t>PRECEDING YEAR</t>
  </si>
  <si>
    <t>YEAR</t>
  </si>
  <si>
    <t>CORRESPONDING</t>
  </si>
  <si>
    <t>QUARTER</t>
  </si>
  <si>
    <t>TO DATE</t>
  </si>
  <si>
    <t>PERIOD</t>
  </si>
  <si>
    <t>Deferred taxation</t>
  </si>
  <si>
    <t>had been granted 100% tax exemption for five years under the Promotion of Investment Act, 1986 (as amended).</t>
  </si>
  <si>
    <t>year is due to a few subsidiary companies being eligible to claim reinvestment allowance. One of the subsidiaries</t>
  </si>
  <si>
    <t>The lower effective tax rate as compared to the statutory tax rate for the Group in respect of the current quarter and</t>
  </si>
  <si>
    <t>There were no exceptional items for the current quarter and the financial year to date.</t>
  </si>
  <si>
    <t>There were no extraordinary items for the current quarter and the financial year to date.</t>
  </si>
  <si>
    <t>shares held as treasury shares and resale of treasury  shares for the current quarter and the financial year to date.</t>
  </si>
  <si>
    <t>The group's operation is largely dependent on the cyclical trend of the electronics and semiconductor industries.</t>
  </si>
  <si>
    <t>investments in new product development and market penetration into various industries and emerge from this</t>
  </si>
  <si>
    <t>downturn a stronger and more agile company.</t>
  </si>
  <si>
    <t>Dividend</t>
  </si>
  <si>
    <t>acquisition or disposal of subsidiaries and long term investments, restructuring and discontinuing operations.</t>
  </si>
  <si>
    <t>and the financial year to date.</t>
  </si>
  <si>
    <t xml:space="preserve">There were no purchase or disposal of quoted securities by all companies in LKT Group for the current quarter </t>
  </si>
  <si>
    <t>and comply with applicable approved accounting standards issued by the Malaysian Accounting Standards Board.</t>
  </si>
  <si>
    <t>In view of the above circumstances, LKT is committed to building on our core competencies and focusing on strategic</t>
  </si>
  <si>
    <t xml:space="preserve">Respondents have been ordered to pay the Company (a) the total sum of RM504,210.00 plus interest </t>
  </si>
  <si>
    <t xml:space="preserve">at 6% per annum calculated from 4 November 1998 until final settlement being indemnity payable to </t>
  </si>
  <si>
    <t xml:space="preserve">the Company (b) quantum of damages and the issue of costs has been assessed during a hearing from </t>
  </si>
  <si>
    <t>27 August 2001 till 30 August 2001 and is currently pending a final award by the ICC ICA.</t>
  </si>
  <si>
    <t>Investment holding</t>
  </si>
  <si>
    <t>as well as labour, overheads and expenses and reflect management's effort to control the Group's cost structure to</t>
  </si>
  <si>
    <t>counter the effects of eroding prices.</t>
  </si>
  <si>
    <t xml:space="preserve"> Tax liability</t>
  </si>
  <si>
    <t xml:space="preserve">Quarterly report on consolidated results for the second quarter ended 31/12/2001. The figures have not been audited.                                                                             </t>
  </si>
  <si>
    <t>31/12/2001</t>
  </si>
  <si>
    <t>31/12/2000</t>
  </si>
  <si>
    <t xml:space="preserve"> Amount owing by joint venture company</t>
  </si>
  <si>
    <t>Current  Quarter Ended 31/12/2001</t>
  </si>
  <si>
    <t>Cumulative  Quarter Ended 31/12/2001</t>
  </si>
  <si>
    <t xml:space="preserve">The second quarter and year-to-date financial statements have been prepared under the historical cost convention </t>
  </si>
  <si>
    <t>5.9sen</t>
  </si>
  <si>
    <t>5.8sen</t>
  </si>
  <si>
    <t>11.6sen</t>
  </si>
  <si>
    <t>11.5sen</t>
  </si>
  <si>
    <t>There were no group borrowings and debt securities as at 31st December, 2001.</t>
  </si>
  <si>
    <t>No dividend has been recommended for the second quarter ended 31st December 2001. There was no dividend for previous</t>
  </si>
  <si>
    <t>corresponding period ended 31st December 2000. The total dividend for the current financial year is nil.</t>
  </si>
  <si>
    <t>8.93sen</t>
  </si>
  <si>
    <t>13.90sen</t>
  </si>
  <si>
    <t>8.92sen</t>
  </si>
  <si>
    <t>13.87sen</t>
  </si>
  <si>
    <t>An announcement was made on 28th August, 2001 on the proposed bonus issue of up to 13,866,584 new ordinary</t>
  </si>
  <si>
    <t xml:space="preserve">shares of RM1.00 each to be credited as fully paid-up to the existing shareholders of the company on the basis of </t>
  </si>
  <si>
    <t>one (1) new ordinary share for every four (4) existing ordinary shares held. The proposed bonus issue was approved</t>
  </si>
  <si>
    <t>by shareholders of the company at the EGM  held on 20th November, 2001. The date of entitlement for the bonus</t>
  </si>
  <si>
    <t>Second Quarter Ended</t>
  </si>
  <si>
    <t>(1) Basic (based on 51,453,986 weighted average ordinary shares). Preceding year based on 51,420,152 weighted average ordinary shares</t>
  </si>
  <si>
    <t>5  February  2002</t>
  </si>
  <si>
    <t>issue was on 10th January, 2002.</t>
  </si>
  <si>
    <t>(1)Fully diluted (based on 51,555,334 weighted average ordinary shares). Preceding year based on 52,269,833 weighted average ordinary shares.</t>
  </si>
  <si>
    <t>Group profit before taxation for the quarter ended 31st December, 2001 was RM4,962,000 compared to Group profit before</t>
  </si>
  <si>
    <t>taxation of RM 2,932,000 for the previous quarter. This is mainly due to improved profit margins.</t>
  </si>
  <si>
    <t xml:space="preserve">As a result of improved profit margins, the Group was able to generate pre-tax profits of RM 4,962,000 on sales of </t>
  </si>
  <si>
    <t>RM21,886,000 for the current quarter.The improvement of profit margins  is attributable to the reduction in cost of materials</t>
  </si>
  <si>
    <t xml:space="preserve">Semiconductor Equipment and Materials International (SEMI), the global industry association of companies that supply manufacturing technology and materials to the world's chip makers, in its year-end 2001 edition of the SEMI Consensus Forecast announced  that total equipment sales are expected to reach US$28.7 billion in 2002. Projecting forward, it is forecasted that total equipment sales will increase 29 percent to US$37 billion in 2003 whilst in 2004, growth is forecasted at 23 percent to nearly US$46 billion.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</si>
</sst>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_);\(0.00\)"/>
    <numFmt numFmtId="187" formatCode="_(* #,##0.000_);_(* \(#,##0.0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7">
    <font>
      <sz val="11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 quotePrefix="1">
      <alignment horizontal="left" vertical="top" wrapText="1"/>
    </xf>
    <xf numFmtId="0" fontId="0" fillId="0" borderId="0" xfId="0" applyAlignment="1" quotePrefix="1">
      <alignment horizontal="righ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/>
    </xf>
    <xf numFmtId="179" fontId="3" fillId="0" borderId="0" xfId="15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3" fillId="0" borderId="2" xfId="0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0" fillId="0" borderId="0" xfId="15" applyNumberFormat="1" applyAlignment="1">
      <alignment vertical="top"/>
    </xf>
    <xf numFmtId="0" fontId="0" fillId="0" borderId="0" xfId="0" applyAlignment="1">
      <alignment vertical="top"/>
    </xf>
    <xf numFmtId="43" fontId="0" fillId="0" borderId="0" xfId="15" applyAlignment="1">
      <alignment vertical="top"/>
    </xf>
    <xf numFmtId="0" fontId="1" fillId="0" borderId="0" xfId="0" applyFont="1" applyAlignment="1">
      <alignment/>
    </xf>
    <xf numFmtId="179" fontId="3" fillId="0" borderId="0" xfId="15" applyNumberFormat="1" applyFont="1" applyAlignment="1">
      <alignment horizontal="center" vertical="top"/>
    </xf>
    <xf numFmtId="0" fontId="0" fillId="0" borderId="0" xfId="0" applyAlignment="1">
      <alignment/>
    </xf>
    <xf numFmtId="179" fontId="0" fillId="0" borderId="0" xfId="15" applyNumberFormat="1" applyAlignment="1">
      <alignment/>
    </xf>
    <xf numFmtId="179" fontId="0" fillId="0" borderId="0" xfId="0" applyNumberFormat="1" applyAlignment="1">
      <alignment/>
    </xf>
    <xf numFmtId="43" fontId="0" fillId="0" borderId="0" xfId="15" applyAlignment="1">
      <alignment/>
    </xf>
    <xf numFmtId="179" fontId="3" fillId="0" borderId="0" xfId="15" applyNumberFormat="1" applyFont="1" applyAlignment="1">
      <alignment horizontal="right"/>
    </xf>
    <xf numFmtId="43" fontId="3" fillId="0" borderId="0" xfId="15" applyFont="1" applyAlignment="1">
      <alignment/>
    </xf>
    <xf numFmtId="14" fontId="2" fillId="0" borderId="0" xfId="0" applyNumberFormat="1" applyFont="1" applyAlignment="1">
      <alignment horizontal="center" vertical="top" wrapText="1"/>
    </xf>
    <xf numFmtId="14" fontId="2" fillId="0" borderId="0" xfId="0" applyNumberFormat="1" applyFont="1" applyAlignment="1" quotePrefix="1">
      <alignment horizontal="center"/>
    </xf>
    <xf numFmtId="179" fontId="0" fillId="0" borderId="0" xfId="15" applyNumberFormat="1" applyFill="1" applyAlignment="1">
      <alignment vertical="top"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2" fillId="0" borderId="0" xfId="0" applyFont="1" applyAlignment="1" quotePrefix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5" fontId="0" fillId="0" borderId="0" xfId="0" applyNumberFormat="1" applyAlignment="1" quotePrefix="1">
      <alignment horizontal="left"/>
    </xf>
    <xf numFmtId="0" fontId="0" fillId="0" borderId="0" xfId="0" applyFill="1" applyAlignment="1">
      <alignment vertical="top" wrapText="1"/>
    </xf>
    <xf numFmtId="179" fontId="0" fillId="0" borderId="0" xfId="15" applyNumberFormat="1" applyAlignment="1">
      <alignment/>
    </xf>
    <xf numFmtId="179" fontId="0" fillId="0" borderId="2" xfId="15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9" fontId="3" fillId="0" borderId="0" xfId="15" applyNumberFormat="1" applyFont="1" applyFill="1" applyAlignment="1">
      <alignment/>
    </xf>
    <xf numFmtId="0" fontId="0" fillId="0" borderId="0" xfId="0" applyFill="1" applyAlignment="1">
      <alignment vertical="top"/>
    </xf>
    <xf numFmtId="2" fontId="0" fillId="0" borderId="0" xfId="0" applyNumberFormat="1" applyFill="1" applyBorder="1" applyAlignment="1">
      <alignment horizontal="center" vertical="top"/>
    </xf>
    <xf numFmtId="179" fontId="3" fillId="0" borderId="2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79" fontId="0" fillId="0" borderId="0" xfId="15" applyNumberFormat="1" applyFont="1" applyAlignment="1">
      <alignment vertical="top"/>
    </xf>
    <xf numFmtId="179" fontId="0" fillId="0" borderId="0" xfId="15" applyNumberFormat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0" xfId="15" applyNumberFormat="1" applyFill="1" applyAlignment="1">
      <alignment/>
    </xf>
    <xf numFmtId="179" fontId="0" fillId="0" borderId="3" xfId="15" applyNumberFormat="1" applyFill="1" applyBorder="1" applyAlignment="1">
      <alignment/>
    </xf>
    <xf numFmtId="179" fontId="0" fillId="0" borderId="4" xfId="15" applyNumberForma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179" fontId="0" fillId="0" borderId="0" xfId="15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ill="1" applyBorder="1" applyAlignment="1">
      <alignment horizontal="right"/>
    </xf>
    <xf numFmtId="179" fontId="0" fillId="0" borderId="0" xfId="15" applyNumberFormat="1" applyAlignment="1">
      <alignment horizontal="right"/>
    </xf>
    <xf numFmtId="179" fontId="0" fillId="0" borderId="0" xfId="15" applyNumberFormat="1" applyAlignment="1">
      <alignment horizontal="right"/>
    </xf>
    <xf numFmtId="0" fontId="0" fillId="0" borderId="0" xfId="0" applyFill="1" applyAlignment="1" quotePrefix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2457450</xdr:colOff>
      <xdr:row>0</xdr:row>
      <xdr:rowOff>0</xdr:rowOff>
    </xdr:from>
    <xdr:to>
      <xdr:col>4</xdr:col>
      <xdr:colOff>57150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0"/>
          <a:ext cx="1847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4</xdr:row>
      <xdr:rowOff>19050</xdr:rowOff>
    </xdr:from>
    <xdr:to>
      <xdr:col>7</xdr:col>
      <xdr:colOff>600075</xdr:colOff>
      <xdr:row>6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4375" y="742950"/>
          <a:ext cx="6991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       LKT INDUSTRIAL BERHAD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(298188-A)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(Incorporated in Malaysia)</a:t>
          </a:r>
        </a:p>
      </xdr:txBody>
    </xdr:sp>
    <xdr:clientData/>
  </xdr:twoCellAnchor>
  <xdr:twoCellAnchor>
    <xdr:from>
      <xdr:col>1</xdr:col>
      <xdr:colOff>266700</xdr:colOff>
      <xdr:row>47</xdr:row>
      <xdr:rowOff>0</xdr:rowOff>
    </xdr:from>
    <xdr:to>
      <xdr:col>2</xdr:col>
      <xdr:colOff>1076325</xdr:colOff>
      <xdr:row>47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4825" y="12649200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(2) The fully diluted ernings per share has not been disclosed as the effect of the dilution arising from the exercise of ESOS on basic earnings per share is not material.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defaultGridColor="0" zoomScale="75" zoomScaleNormal="75" colorId="39" workbookViewId="0" topLeftCell="A23">
      <selection activeCell="A14" sqref="A14"/>
    </sheetView>
  </sheetViews>
  <sheetFormatPr defaultColWidth="9.00390625" defaultRowHeight="14.25"/>
  <cols>
    <col min="1" max="1" width="3.125" style="3" customWidth="1"/>
    <col min="2" max="2" width="3.625" style="3" customWidth="1"/>
    <col min="3" max="3" width="45.25390625" style="1" customWidth="1"/>
    <col min="4" max="4" width="10.50390625" style="0" customWidth="1"/>
    <col min="5" max="5" width="17.00390625" style="0" customWidth="1"/>
    <col min="6" max="6" width="2.875" style="0" customWidth="1"/>
    <col min="7" max="7" width="10.875" style="0" customWidth="1"/>
    <col min="8" max="8" width="20.125" style="0" customWidth="1"/>
  </cols>
  <sheetData>
    <row r="1" spans="1:3" s="40" customFormat="1" ht="14.25">
      <c r="A1" s="3"/>
      <c r="B1" s="3"/>
      <c r="C1" s="3"/>
    </row>
    <row r="2" spans="1:3" s="40" customFormat="1" ht="14.25">
      <c r="A2" s="3"/>
      <c r="B2" s="3"/>
      <c r="C2" s="3"/>
    </row>
    <row r="3" spans="1:8" s="40" customFormat="1" ht="14.25">
      <c r="A3" s="3"/>
      <c r="B3" s="3"/>
      <c r="C3" s="3"/>
      <c r="H3" s="78"/>
    </row>
    <row r="4" spans="1:3" s="40" customFormat="1" ht="14.25">
      <c r="A4" s="3"/>
      <c r="B4" s="3"/>
      <c r="C4" s="3"/>
    </row>
    <row r="5" spans="1:3" s="40" customFormat="1" ht="14.25">
      <c r="A5" s="3"/>
      <c r="B5" s="3"/>
      <c r="C5" s="3"/>
    </row>
    <row r="6" spans="1:3" s="40" customFormat="1" ht="14.25">
      <c r="A6" s="3"/>
      <c r="B6" s="3"/>
      <c r="C6" s="3"/>
    </row>
    <row r="7" spans="1:3" s="40" customFormat="1" ht="14.25">
      <c r="A7" s="3"/>
      <c r="B7" s="3"/>
      <c r="C7" s="3"/>
    </row>
    <row r="8" spans="1:8" ht="42.75" customHeight="1">
      <c r="A8" s="84" t="s">
        <v>139</v>
      </c>
      <c r="B8" s="84"/>
      <c r="C8" s="84"/>
      <c r="D8" s="84"/>
      <c r="E8" s="84"/>
      <c r="F8" s="84"/>
      <c r="G8" s="84"/>
      <c r="H8" s="84"/>
    </row>
    <row r="9" spans="1:8" ht="18" customHeight="1">
      <c r="A9" s="85"/>
      <c r="B9" s="85"/>
      <c r="C9" s="85"/>
      <c r="D9" s="85"/>
      <c r="E9" s="85"/>
      <c r="F9" s="85"/>
      <c r="G9" s="85"/>
      <c r="H9" s="85"/>
    </row>
    <row r="11" spans="1:8" s="29" customFormat="1" ht="27" customHeight="1">
      <c r="A11" s="86" t="s">
        <v>0</v>
      </c>
      <c r="B11" s="86"/>
      <c r="C11" s="86"/>
      <c r="D11" s="86"/>
      <c r="E11" s="86"/>
      <c r="F11" s="86"/>
      <c r="G11" s="86"/>
      <c r="H11" s="86"/>
    </row>
    <row r="13" spans="1:8" s="8" customFormat="1" ht="15">
      <c r="A13" s="7"/>
      <c r="B13" s="7"/>
      <c r="D13" s="82" t="s">
        <v>60</v>
      </c>
      <c r="E13" s="83"/>
      <c r="G13" s="82" t="s">
        <v>61</v>
      </c>
      <c r="H13" s="83"/>
    </row>
    <row r="14" spans="1:8" s="8" customFormat="1" ht="23.25" customHeight="1">
      <c r="A14" s="7"/>
      <c r="B14" s="7"/>
      <c r="D14" s="45" t="s">
        <v>108</v>
      </c>
      <c r="E14" s="45" t="s">
        <v>109</v>
      </c>
      <c r="G14" s="45" t="s">
        <v>108</v>
      </c>
      <c r="H14" s="45" t="s">
        <v>109</v>
      </c>
    </row>
    <row r="15" spans="1:8" s="8" customFormat="1" ht="22.5" customHeight="1">
      <c r="A15" s="7"/>
      <c r="B15" s="7"/>
      <c r="D15" s="45" t="s">
        <v>110</v>
      </c>
      <c r="E15" s="45" t="s">
        <v>111</v>
      </c>
      <c r="G15" s="45" t="s">
        <v>110</v>
      </c>
      <c r="H15" s="45" t="s">
        <v>111</v>
      </c>
    </row>
    <row r="16" spans="1:8" s="8" customFormat="1" ht="15">
      <c r="A16" s="7"/>
      <c r="B16" s="7"/>
      <c r="D16" s="45" t="s">
        <v>112</v>
      </c>
      <c r="E16" s="45" t="s">
        <v>112</v>
      </c>
      <c r="G16" s="45" t="s">
        <v>113</v>
      </c>
      <c r="H16" s="45" t="s">
        <v>114</v>
      </c>
    </row>
    <row r="17" spans="1:8" s="8" customFormat="1" ht="21" customHeight="1">
      <c r="A17" s="7"/>
      <c r="B17" s="7"/>
      <c r="D17" s="37" t="s">
        <v>140</v>
      </c>
      <c r="E17" s="37" t="s">
        <v>141</v>
      </c>
      <c r="G17" s="37" t="s">
        <v>140</v>
      </c>
      <c r="H17" s="37" t="s">
        <v>141</v>
      </c>
    </row>
    <row r="18" spans="1:8" s="8" customFormat="1" ht="15">
      <c r="A18" s="7"/>
      <c r="B18" s="7"/>
      <c r="D18" s="8" t="s">
        <v>1</v>
      </c>
      <c r="E18" s="8" t="s">
        <v>1</v>
      </c>
      <c r="G18" s="8" t="s">
        <v>1</v>
      </c>
      <c r="H18" s="8" t="s">
        <v>1</v>
      </c>
    </row>
    <row r="19" spans="1:2" s="2" customFormat="1" ht="14.25">
      <c r="A19" s="3"/>
      <c r="B19" s="3"/>
    </row>
    <row r="20" spans="1:8" ht="14.25">
      <c r="A20" s="3">
        <v>1</v>
      </c>
      <c r="B20" s="3" t="s">
        <v>2</v>
      </c>
      <c r="C20" s="1" t="s">
        <v>62</v>
      </c>
      <c r="D20" s="26">
        <v>21886</v>
      </c>
      <c r="E20" s="26">
        <v>23736</v>
      </c>
      <c r="F20" s="27"/>
      <c r="G20" s="26">
        <v>41756</v>
      </c>
      <c r="H20" s="26">
        <v>51265</v>
      </c>
    </row>
    <row r="21" spans="2:8" ht="16.5" customHeight="1">
      <c r="B21" s="3" t="s">
        <v>4</v>
      </c>
      <c r="C21" s="1" t="s">
        <v>5</v>
      </c>
      <c r="D21" s="26">
        <v>0</v>
      </c>
      <c r="E21" s="26">
        <v>0</v>
      </c>
      <c r="F21" s="27"/>
      <c r="G21" s="26">
        <v>0</v>
      </c>
      <c r="H21" s="26">
        <v>0</v>
      </c>
    </row>
    <row r="22" spans="2:8" ht="15.75" customHeight="1">
      <c r="B22" s="3" t="s">
        <v>29</v>
      </c>
      <c r="C22" s="4" t="s">
        <v>63</v>
      </c>
      <c r="D22" s="39">
        <v>124</v>
      </c>
      <c r="E22" s="39">
        <v>81</v>
      </c>
      <c r="F22" s="27"/>
      <c r="G22" s="39">
        <v>457</v>
      </c>
      <c r="H22" s="26">
        <v>172</v>
      </c>
    </row>
    <row r="23" spans="4:8" ht="14.25">
      <c r="D23" s="27"/>
      <c r="E23" s="27"/>
      <c r="F23" s="27"/>
      <c r="G23" s="27"/>
      <c r="H23" s="27"/>
    </row>
    <row r="24" spans="1:8" ht="44.25" customHeight="1">
      <c r="A24" s="3">
        <v>2</v>
      </c>
      <c r="B24" s="3" t="s">
        <v>2</v>
      </c>
      <c r="C24" s="1" t="s">
        <v>64</v>
      </c>
      <c r="D24" s="75">
        <v>6490</v>
      </c>
      <c r="E24" s="32">
        <v>4232</v>
      </c>
      <c r="F24" s="31"/>
      <c r="G24" s="32">
        <v>10987</v>
      </c>
      <c r="H24" s="32">
        <v>9103</v>
      </c>
    </row>
    <row r="25" spans="2:8" ht="16.5" customHeight="1">
      <c r="B25" s="3" t="s">
        <v>4</v>
      </c>
      <c r="C25" s="1" t="s">
        <v>65</v>
      </c>
      <c r="D25" s="39">
        <v>0</v>
      </c>
      <c r="E25" s="66"/>
      <c r="F25" s="27"/>
      <c r="G25" s="26">
        <v>0</v>
      </c>
      <c r="H25" s="26">
        <v>0</v>
      </c>
    </row>
    <row r="26" spans="2:8" ht="16.5" customHeight="1">
      <c r="B26" s="3" t="s">
        <v>29</v>
      </c>
      <c r="C26" s="1" t="s">
        <v>6</v>
      </c>
      <c r="D26" s="39">
        <v>-1528</v>
      </c>
      <c r="E26" s="26">
        <v>-1171</v>
      </c>
      <c r="F26" s="27"/>
      <c r="G26" s="26">
        <v>-3093</v>
      </c>
      <c r="H26" s="26">
        <v>-2471</v>
      </c>
    </row>
    <row r="27" spans="2:8" ht="16.5" customHeight="1">
      <c r="B27" s="3" t="s">
        <v>7</v>
      </c>
      <c r="C27" s="1" t="s">
        <v>8</v>
      </c>
      <c r="D27" s="39">
        <v>0</v>
      </c>
      <c r="E27" s="26">
        <v>0</v>
      </c>
      <c r="F27" s="27"/>
      <c r="G27" s="26">
        <v>0</v>
      </c>
      <c r="H27" s="26">
        <v>0</v>
      </c>
    </row>
    <row r="28" spans="2:8" ht="42" customHeight="1">
      <c r="B28" s="3" t="s">
        <v>9</v>
      </c>
      <c r="C28" s="1" t="s">
        <v>66</v>
      </c>
      <c r="D28" s="32">
        <f>D24+D26+D27</f>
        <v>4962</v>
      </c>
      <c r="E28" s="32">
        <f>E24+E26+E27</f>
        <v>3061</v>
      </c>
      <c r="F28" s="31"/>
      <c r="G28" s="32">
        <f>+G24+G26</f>
        <v>7894</v>
      </c>
      <c r="H28" s="32">
        <f>H24+H26+H27</f>
        <v>6632</v>
      </c>
    </row>
    <row r="29" spans="2:8" ht="18.75" customHeight="1">
      <c r="B29" s="3" t="s">
        <v>10</v>
      </c>
      <c r="C29" s="1" t="s">
        <v>96</v>
      </c>
      <c r="D29" s="28">
        <v>0</v>
      </c>
      <c r="E29" s="28">
        <v>0</v>
      </c>
      <c r="F29" s="27"/>
      <c r="G29" s="28">
        <v>0</v>
      </c>
      <c r="H29" s="28">
        <v>0</v>
      </c>
    </row>
    <row r="30" spans="2:8" ht="30.75" customHeight="1">
      <c r="B30" s="3" t="s">
        <v>11</v>
      </c>
      <c r="C30" s="1" t="s">
        <v>97</v>
      </c>
      <c r="D30" s="33">
        <f>+D28+D29</f>
        <v>4962</v>
      </c>
      <c r="E30" s="33">
        <f>+E28+E29</f>
        <v>3061</v>
      </c>
      <c r="F30" s="33"/>
      <c r="G30" s="33">
        <f>+G28+G29</f>
        <v>7894</v>
      </c>
      <c r="H30" s="33">
        <f>+H28+H29</f>
        <v>6632</v>
      </c>
    </row>
    <row r="31" spans="2:8" ht="17.25" customHeight="1">
      <c r="B31" s="3" t="s">
        <v>12</v>
      </c>
      <c r="C31" s="1" t="s">
        <v>67</v>
      </c>
      <c r="D31" s="39">
        <v>-365</v>
      </c>
      <c r="E31" s="39">
        <v>-26</v>
      </c>
      <c r="F31" s="39"/>
      <c r="G31" s="39">
        <v>-743</v>
      </c>
      <c r="H31" s="39">
        <v>-645</v>
      </c>
    </row>
    <row r="32" spans="2:8" ht="31.5" customHeight="1">
      <c r="B32" s="5" t="s">
        <v>13</v>
      </c>
      <c r="C32" s="4" t="s">
        <v>68</v>
      </c>
      <c r="D32" s="33">
        <f>+D30+D31</f>
        <v>4597</v>
      </c>
      <c r="E32" s="33">
        <f>+E30+E31</f>
        <v>3035</v>
      </c>
      <c r="F32" s="33"/>
      <c r="G32" s="33">
        <f>+G30+G31</f>
        <v>7151</v>
      </c>
      <c r="H32" s="33">
        <f>+H30+H31</f>
        <v>5987</v>
      </c>
    </row>
    <row r="33" spans="3:8" ht="14.25">
      <c r="C33" s="1" t="s">
        <v>69</v>
      </c>
      <c r="D33" s="26"/>
      <c r="E33" s="28">
        <v>0</v>
      </c>
      <c r="F33" s="27"/>
      <c r="G33" s="26">
        <v>0</v>
      </c>
      <c r="H33" s="28">
        <v>0</v>
      </c>
    </row>
    <row r="34" spans="2:8" ht="19.5" customHeight="1">
      <c r="B34" s="3" t="s">
        <v>14</v>
      </c>
      <c r="C34" s="9" t="s">
        <v>70</v>
      </c>
      <c r="D34" s="33">
        <v>0</v>
      </c>
      <c r="E34" s="33">
        <v>0</v>
      </c>
      <c r="F34" s="33"/>
      <c r="G34" s="33">
        <v>0</v>
      </c>
      <c r="H34" s="33">
        <v>0</v>
      </c>
    </row>
    <row r="35" spans="2:8" ht="37.5" customHeight="1">
      <c r="B35" s="3" t="s">
        <v>15</v>
      </c>
      <c r="C35" s="9" t="s">
        <v>71</v>
      </c>
      <c r="D35" s="33">
        <f>+D32+D34</f>
        <v>4597</v>
      </c>
      <c r="E35" s="33">
        <f>+E32+E34</f>
        <v>3035</v>
      </c>
      <c r="F35" s="33"/>
      <c r="G35" s="33">
        <f>+G32+G34</f>
        <v>7151</v>
      </c>
      <c r="H35" s="33">
        <f>+H32+H34</f>
        <v>5987</v>
      </c>
    </row>
    <row r="36" spans="2:8" ht="15.75" customHeight="1">
      <c r="B36" s="3" t="s">
        <v>16</v>
      </c>
      <c r="C36" s="1" t="s">
        <v>72</v>
      </c>
      <c r="D36" s="28">
        <v>0</v>
      </c>
      <c r="E36" s="28">
        <v>0</v>
      </c>
      <c r="F36" s="27"/>
      <c r="G36" s="28">
        <v>0</v>
      </c>
      <c r="H36" s="28">
        <v>0</v>
      </c>
    </row>
    <row r="37" spans="3:8" ht="15" customHeight="1">
      <c r="C37" s="1" t="s">
        <v>69</v>
      </c>
      <c r="D37" s="28">
        <v>0</v>
      </c>
      <c r="E37" s="28">
        <v>0</v>
      </c>
      <c r="F37" s="27"/>
      <c r="G37" s="28">
        <v>0</v>
      </c>
      <c r="H37" s="28">
        <v>0</v>
      </c>
    </row>
    <row r="38" spans="3:8" ht="29.25" customHeight="1">
      <c r="C38" s="1" t="s">
        <v>73</v>
      </c>
      <c r="D38" s="34">
        <v>0</v>
      </c>
      <c r="E38" s="34">
        <v>0</v>
      </c>
      <c r="F38" s="31"/>
      <c r="G38" s="34">
        <v>0</v>
      </c>
      <c r="H38" s="34">
        <v>0</v>
      </c>
    </row>
    <row r="39" spans="2:8" ht="29.25" customHeight="1">
      <c r="B39" s="3" t="s">
        <v>74</v>
      </c>
      <c r="C39" s="1" t="s">
        <v>75</v>
      </c>
      <c r="D39" s="33">
        <f>SUM(D35:D38)</f>
        <v>4597</v>
      </c>
      <c r="E39" s="33">
        <f>SUM(E35:E38)</f>
        <v>3035</v>
      </c>
      <c r="F39" s="33"/>
      <c r="G39" s="33">
        <f>SUM(G35:G38)</f>
        <v>7151</v>
      </c>
      <c r="H39" s="33">
        <f>SUM(H35:H38)</f>
        <v>5987</v>
      </c>
    </row>
    <row r="40" spans="4:8" ht="11.25" customHeight="1">
      <c r="D40" s="27"/>
      <c r="E40" s="27"/>
      <c r="F40" s="27"/>
      <c r="G40" s="27"/>
      <c r="H40" s="27"/>
    </row>
    <row r="41" spans="1:8" ht="40.5" customHeight="1">
      <c r="A41" s="3">
        <v>3</v>
      </c>
      <c r="B41" s="3" t="s">
        <v>17</v>
      </c>
      <c r="C41" s="4" t="s">
        <v>76</v>
      </c>
      <c r="D41" s="27"/>
      <c r="E41" s="27"/>
      <c r="F41" s="27"/>
      <c r="G41" s="27"/>
      <c r="H41" s="27"/>
    </row>
    <row r="42" spans="3:8" ht="9" customHeight="1">
      <c r="C42" s="81"/>
      <c r="D42" s="60"/>
      <c r="E42" s="60"/>
      <c r="F42" s="60"/>
      <c r="G42" s="60"/>
      <c r="H42" s="60"/>
    </row>
    <row r="43" spans="3:8" ht="52.5" customHeight="1">
      <c r="C43" s="48" t="s">
        <v>162</v>
      </c>
      <c r="D43" s="61" t="s">
        <v>153</v>
      </c>
      <c r="E43" s="61" t="s">
        <v>146</v>
      </c>
      <c r="F43" s="60"/>
      <c r="G43" s="61" t="s">
        <v>154</v>
      </c>
      <c r="H43" s="61" t="s">
        <v>148</v>
      </c>
    </row>
    <row r="44" spans="3:8" ht="14.25">
      <c r="C44" s="48"/>
      <c r="D44" s="52"/>
      <c r="E44" s="52"/>
      <c r="F44" s="52"/>
      <c r="G44" s="52"/>
      <c r="H44" s="52"/>
    </row>
    <row r="45" spans="3:8" ht="42.75">
      <c r="C45" s="48" t="s">
        <v>165</v>
      </c>
      <c r="D45" s="61" t="s">
        <v>155</v>
      </c>
      <c r="E45" s="61" t="s">
        <v>147</v>
      </c>
      <c r="F45" s="52"/>
      <c r="G45" s="61" t="s">
        <v>156</v>
      </c>
      <c r="H45" s="61" t="s">
        <v>149</v>
      </c>
    </row>
  </sheetData>
  <mergeCells count="5">
    <mergeCell ref="G13:H13"/>
    <mergeCell ref="A8:H8"/>
    <mergeCell ref="A9:H9"/>
    <mergeCell ref="A11:H11"/>
    <mergeCell ref="D13:E13"/>
  </mergeCells>
  <printOptions horizontalCentered="1" verticalCentered="1"/>
  <pageMargins left="0.75" right="0.25" top="0.8" bottom="0.8" header="0.5" footer="0.5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4"/>
  <sheetViews>
    <sheetView showGridLines="0" defaultGridColor="0" colorId="39" workbookViewId="0" topLeftCell="A1">
      <selection activeCell="C5" sqref="C5"/>
    </sheetView>
  </sheetViews>
  <sheetFormatPr defaultColWidth="9.00390625" defaultRowHeight="14.25" outlineLevelRow="1"/>
  <cols>
    <col min="1" max="1" width="3.875" style="2" customWidth="1"/>
    <col min="2" max="2" width="34.75390625" style="1" customWidth="1"/>
    <col min="3" max="4" width="16.625" style="0" customWidth="1"/>
  </cols>
  <sheetData>
    <row r="1" spans="2:3" ht="20.25" customHeight="1">
      <c r="B1" s="87" t="s">
        <v>18</v>
      </c>
      <c r="C1" s="87"/>
    </row>
    <row r="3" spans="3:4" s="8" customFormat="1" ht="61.5" customHeight="1">
      <c r="C3" s="8" t="s">
        <v>19</v>
      </c>
      <c r="D3" s="8" t="s">
        <v>20</v>
      </c>
    </row>
    <row r="4" spans="1:4" s="11" customFormat="1" ht="15">
      <c r="A4" s="8"/>
      <c r="B4" s="10"/>
      <c r="C4" s="38" t="s">
        <v>140</v>
      </c>
      <c r="D4" s="38" t="s">
        <v>77</v>
      </c>
    </row>
    <row r="5" spans="1:4" s="11" customFormat="1" ht="15">
      <c r="A5" s="8"/>
      <c r="B5" s="10"/>
      <c r="C5" s="11" t="s">
        <v>1</v>
      </c>
      <c r="D5" s="11" t="s">
        <v>1</v>
      </c>
    </row>
    <row r="6" spans="1:2" s="6" customFormat="1" ht="14.25">
      <c r="A6" s="2"/>
      <c r="B6" s="9"/>
    </row>
    <row r="7" spans="1:4" s="15" customFormat="1" ht="12.75">
      <c r="A7" s="64">
        <v>1</v>
      </c>
      <c r="B7" s="17" t="s">
        <v>78</v>
      </c>
      <c r="C7" s="19">
        <v>60490</v>
      </c>
      <c r="D7" s="19">
        <v>62382</v>
      </c>
    </row>
    <row r="8" spans="1:4" s="16" customFormat="1" ht="14.25" customHeight="1">
      <c r="A8" s="64">
        <v>2</v>
      </c>
      <c r="B8" s="17" t="s">
        <v>81</v>
      </c>
      <c r="C8" s="30">
        <v>991</v>
      </c>
      <c r="D8" s="30">
        <v>991</v>
      </c>
    </row>
    <row r="9" spans="1:4" s="16" customFormat="1" ht="14.25" customHeight="1">
      <c r="A9" s="64">
        <v>3</v>
      </c>
      <c r="B9" s="17" t="s">
        <v>89</v>
      </c>
      <c r="C9" s="30">
        <v>559</v>
      </c>
      <c r="D9" s="30">
        <v>559</v>
      </c>
    </row>
    <row r="10" spans="1:4" s="16" customFormat="1" ht="14.25" customHeight="1">
      <c r="A10" s="64">
        <v>4</v>
      </c>
      <c r="B10" s="17" t="s">
        <v>38</v>
      </c>
      <c r="C10" s="30">
        <v>25</v>
      </c>
      <c r="D10" s="30">
        <v>25</v>
      </c>
    </row>
    <row r="11" spans="1:4" s="16" customFormat="1" ht="14.25" customHeight="1">
      <c r="A11" s="64">
        <v>5</v>
      </c>
      <c r="B11" s="17" t="s">
        <v>79</v>
      </c>
      <c r="C11" s="30">
        <v>0</v>
      </c>
      <c r="D11" s="30">
        <v>0</v>
      </c>
    </row>
    <row r="12" spans="1:4" s="16" customFormat="1" ht="14.25" customHeight="1">
      <c r="A12" s="64">
        <v>6</v>
      </c>
      <c r="B12" s="17" t="s">
        <v>80</v>
      </c>
      <c r="C12" s="30">
        <v>0</v>
      </c>
      <c r="D12" s="30">
        <v>0</v>
      </c>
    </row>
    <row r="13" spans="1:4" s="16" customFormat="1" ht="12.75">
      <c r="A13" s="64">
        <v>7</v>
      </c>
      <c r="B13" s="17" t="s">
        <v>90</v>
      </c>
      <c r="C13" s="19">
        <v>0</v>
      </c>
      <c r="D13" s="19">
        <v>0</v>
      </c>
    </row>
    <row r="14" spans="1:4" s="16" customFormat="1" ht="6" customHeight="1">
      <c r="A14" s="64"/>
      <c r="B14" s="17"/>
      <c r="C14" s="21"/>
      <c r="D14" s="21"/>
    </row>
    <row r="15" spans="1:4" s="16" customFormat="1" ht="12.75">
      <c r="A15" s="64"/>
      <c r="B15" s="17"/>
      <c r="C15" s="20">
        <f>SUM(C7:C13)</f>
        <v>62065</v>
      </c>
      <c r="D15" s="20">
        <f>SUM(D7:D13)</f>
        <v>63957</v>
      </c>
    </row>
    <row r="16" spans="1:4" s="16" customFormat="1" ht="12.75">
      <c r="A16" s="64">
        <v>8</v>
      </c>
      <c r="B16" s="14" t="s">
        <v>21</v>
      </c>
      <c r="C16" s="20"/>
      <c r="D16" s="20"/>
    </row>
    <row r="17" spans="1:4" s="16" customFormat="1" ht="12.75">
      <c r="A17" s="64"/>
      <c r="B17" s="17" t="s">
        <v>82</v>
      </c>
      <c r="C17" s="20">
        <v>14582</v>
      </c>
      <c r="D17" s="20">
        <v>11167</v>
      </c>
    </row>
    <row r="18" spans="1:4" s="16" customFormat="1" ht="12.75">
      <c r="A18" s="64"/>
      <c r="B18" s="17" t="s">
        <v>83</v>
      </c>
      <c r="C18" s="20">
        <v>27797</v>
      </c>
      <c r="D18" s="20">
        <v>24081</v>
      </c>
    </row>
    <row r="19" spans="1:4" s="16" customFormat="1" ht="12.75">
      <c r="A19" s="64"/>
      <c r="B19" s="17" t="s">
        <v>84</v>
      </c>
      <c r="C19" s="20">
        <v>3299</v>
      </c>
      <c r="D19" s="20">
        <v>2893</v>
      </c>
    </row>
    <row r="20" spans="1:4" s="16" customFormat="1" ht="12.75" hidden="1" outlineLevel="1">
      <c r="A20" s="64"/>
      <c r="B20" s="17" t="s">
        <v>85</v>
      </c>
      <c r="C20" s="20"/>
      <c r="D20" s="20">
        <v>0</v>
      </c>
    </row>
    <row r="21" spans="1:4" s="16" customFormat="1" ht="12.75" outlineLevel="1">
      <c r="A21" s="64"/>
      <c r="B21" s="17" t="s">
        <v>86</v>
      </c>
      <c r="C21" s="20">
        <v>1</v>
      </c>
      <c r="D21" s="20">
        <v>2</v>
      </c>
    </row>
    <row r="22" spans="1:4" s="16" customFormat="1" ht="12.75" outlineLevel="1">
      <c r="A22" s="64"/>
      <c r="B22" s="17" t="s">
        <v>142</v>
      </c>
      <c r="C22" s="20">
        <v>58</v>
      </c>
      <c r="D22" s="20">
        <v>0</v>
      </c>
    </row>
    <row r="23" spans="1:4" s="16" customFormat="1" ht="15" customHeight="1">
      <c r="A23" s="64"/>
      <c r="B23" s="17" t="s">
        <v>87</v>
      </c>
      <c r="C23" s="20">
        <v>7300</v>
      </c>
      <c r="D23" s="20">
        <v>9840</v>
      </c>
    </row>
    <row r="24" spans="1:4" s="16" customFormat="1" ht="12.75">
      <c r="A24" s="64"/>
      <c r="B24" s="17" t="s">
        <v>88</v>
      </c>
      <c r="C24" s="20">
        <v>7073</v>
      </c>
      <c r="D24" s="20">
        <v>2533</v>
      </c>
    </row>
    <row r="25" spans="1:4" s="16" customFormat="1" ht="12.75">
      <c r="A25" s="64"/>
      <c r="B25" s="17"/>
      <c r="C25" s="22">
        <f>SUM(C17:C24)</f>
        <v>60110</v>
      </c>
      <c r="D25" s="22">
        <f>SUM(D17:D24)</f>
        <v>50516</v>
      </c>
    </row>
    <row r="26" spans="1:2" s="16" customFormat="1" ht="12.75">
      <c r="A26" s="64"/>
      <c r="B26" s="17"/>
    </row>
    <row r="27" spans="1:2" s="16" customFormat="1" ht="12.75">
      <c r="A27" s="64">
        <v>9</v>
      </c>
      <c r="B27" s="14" t="s">
        <v>22</v>
      </c>
    </row>
    <row r="28" spans="1:4" s="16" customFormat="1" ht="12.75">
      <c r="A28" s="64"/>
      <c r="C28" s="20"/>
      <c r="D28" s="20"/>
    </row>
    <row r="29" spans="1:4" s="16" customFormat="1" ht="12.75">
      <c r="A29" s="64"/>
      <c r="B29" s="17" t="s">
        <v>91</v>
      </c>
      <c r="C29" s="20">
        <v>-10814</v>
      </c>
      <c r="D29" s="20">
        <v>-7709</v>
      </c>
    </row>
    <row r="30" spans="1:4" s="16" customFormat="1" ht="12.75">
      <c r="A30" s="64"/>
      <c r="B30" s="17" t="s">
        <v>92</v>
      </c>
      <c r="C30" s="20">
        <v>-5497</v>
      </c>
      <c r="D30" s="20">
        <f>-4890+2</f>
        <v>-4888</v>
      </c>
    </row>
    <row r="31" spans="1:4" s="16" customFormat="1" ht="12.75">
      <c r="A31" s="64"/>
      <c r="B31" s="74" t="s">
        <v>94</v>
      </c>
      <c r="C31" s="20">
        <v>-4</v>
      </c>
      <c r="D31" s="20">
        <v>-4</v>
      </c>
    </row>
    <row r="32" spans="1:4" s="16" customFormat="1" ht="12.75">
      <c r="A32" s="64"/>
      <c r="B32" s="17" t="s">
        <v>138</v>
      </c>
      <c r="C32" s="59">
        <v>-1224</v>
      </c>
      <c r="D32" s="59">
        <v>-1869</v>
      </c>
    </row>
    <row r="33" spans="1:4" s="16" customFormat="1" ht="12.75" hidden="1" outlineLevel="1">
      <c r="A33" s="64"/>
      <c r="B33" s="17" t="s">
        <v>93</v>
      </c>
      <c r="C33" s="20">
        <v>0</v>
      </c>
      <c r="D33" s="20">
        <v>0</v>
      </c>
    </row>
    <row r="34" spans="1:4" s="16" customFormat="1" ht="12.75" collapsed="1">
      <c r="A34" s="64"/>
      <c r="B34" s="17"/>
      <c r="C34" s="21">
        <f>SUM(C28:C33)</f>
        <v>-17539</v>
      </c>
      <c r="D34" s="21">
        <f>SUM(D28:D33)</f>
        <v>-14470</v>
      </c>
    </row>
    <row r="35" spans="1:4" s="16" customFormat="1" ht="12.75">
      <c r="A35" s="64"/>
      <c r="B35" s="17"/>
      <c r="C35" s="18"/>
      <c r="D35" s="18"/>
    </row>
    <row r="36" spans="1:4" s="16" customFormat="1" ht="15.75" customHeight="1">
      <c r="A36" s="64">
        <v>10</v>
      </c>
      <c r="B36" s="17" t="s">
        <v>95</v>
      </c>
      <c r="C36" s="23">
        <f>+C25+C34</f>
        <v>42571</v>
      </c>
      <c r="D36" s="23">
        <f>+D25+D34</f>
        <v>36046</v>
      </c>
    </row>
    <row r="37" spans="1:4" s="16" customFormat="1" ht="12.75">
      <c r="A37" s="64"/>
      <c r="B37" s="17"/>
      <c r="C37" s="35"/>
      <c r="D37" s="35"/>
    </row>
    <row r="38" spans="1:4" s="16" customFormat="1" ht="13.5" thickBot="1">
      <c r="A38" s="64"/>
      <c r="B38" s="17"/>
      <c r="C38" s="24">
        <f>+C15+C36+C37</f>
        <v>104636</v>
      </c>
      <c r="D38" s="24">
        <f>+D15+D36+D37</f>
        <v>100003</v>
      </c>
    </row>
    <row r="39" spans="1:2" s="16" customFormat="1" ht="12.75">
      <c r="A39" s="64"/>
      <c r="B39" s="17"/>
    </row>
    <row r="40" spans="1:2" s="16" customFormat="1" ht="12.75">
      <c r="A40" s="64">
        <v>11</v>
      </c>
      <c r="B40" s="17" t="s">
        <v>24</v>
      </c>
    </row>
    <row r="41" spans="1:4" s="16" customFormat="1" ht="12.75">
      <c r="A41" s="64"/>
      <c r="B41" s="17" t="s">
        <v>23</v>
      </c>
      <c r="C41" s="20">
        <v>51471</v>
      </c>
      <c r="D41" s="20">
        <v>51438</v>
      </c>
    </row>
    <row r="42" spans="1:4" s="16" customFormat="1" ht="12.75">
      <c r="A42" s="64"/>
      <c r="B42" s="17" t="s">
        <v>30</v>
      </c>
      <c r="C42" s="20">
        <v>2316</v>
      </c>
      <c r="D42" s="20">
        <v>2300</v>
      </c>
    </row>
    <row r="43" spans="1:4" s="16" customFormat="1" ht="12.75">
      <c r="A43" s="64"/>
      <c r="B43" s="17" t="s">
        <v>36</v>
      </c>
      <c r="C43" s="20">
        <v>6498</v>
      </c>
      <c r="D43" s="20">
        <v>6498</v>
      </c>
    </row>
    <row r="44" spans="1:4" s="16" customFormat="1" ht="12.75">
      <c r="A44" s="64"/>
      <c r="B44" s="17" t="s">
        <v>37</v>
      </c>
      <c r="C44" s="59">
        <v>4759</v>
      </c>
      <c r="D44" s="59">
        <v>4759</v>
      </c>
    </row>
    <row r="45" spans="1:4" s="16" customFormat="1" ht="12.75">
      <c r="A45" s="64"/>
      <c r="B45" s="17" t="s">
        <v>48</v>
      </c>
      <c r="C45" s="59">
        <v>4</v>
      </c>
      <c r="D45" s="59">
        <v>1</v>
      </c>
    </row>
    <row r="46" spans="1:4" s="16" customFormat="1" ht="12.75">
      <c r="A46" s="64"/>
      <c r="B46" s="17" t="s">
        <v>31</v>
      </c>
      <c r="C46" s="63">
        <v>39553</v>
      </c>
      <c r="D46" s="63">
        <f>34970+2</f>
        <v>34972</v>
      </c>
    </row>
    <row r="47" spans="1:4" s="16" customFormat="1" ht="12.75">
      <c r="A47" s="64"/>
      <c r="B47" s="17"/>
      <c r="C47" s="25">
        <f>SUM(C41:C46)</f>
        <v>104601</v>
      </c>
      <c r="D47" s="25">
        <f>SUM(D41:D46)</f>
        <v>99968</v>
      </c>
    </row>
    <row r="48" spans="1:4" ht="14.25">
      <c r="A48" s="64"/>
      <c r="B48" s="17"/>
      <c r="C48" s="16"/>
      <c r="D48" s="16"/>
    </row>
    <row r="49" spans="1:4" ht="14.25">
      <c r="A49" s="64">
        <v>12</v>
      </c>
      <c r="B49" s="17" t="s">
        <v>32</v>
      </c>
      <c r="C49" s="36">
        <v>0</v>
      </c>
      <c r="D49" s="36">
        <v>0</v>
      </c>
    </row>
    <row r="50" spans="1:4" ht="14.25">
      <c r="A50" s="64"/>
      <c r="B50" s="17"/>
      <c r="C50" s="16"/>
      <c r="D50" s="16"/>
    </row>
    <row r="51" spans="1:4" ht="14.25">
      <c r="A51" s="64">
        <v>13</v>
      </c>
      <c r="B51" s="17" t="s">
        <v>33</v>
      </c>
      <c r="C51" s="20">
        <v>35</v>
      </c>
      <c r="D51" s="20">
        <v>35</v>
      </c>
    </row>
    <row r="52" spans="1:4" ht="15" thickBot="1">
      <c r="A52" s="64"/>
      <c r="B52" s="17"/>
      <c r="C52" s="62">
        <f>SUM(C47:C51)</f>
        <v>104636</v>
      </c>
      <c r="D52" s="62">
        <f>SUM(D47:D51)</f>
        <v>100003</v>
      </c>
    </row>
    <row r="53" spans="1:4" ht="14.25">
      <c r="A53" s="64"/>
      <c r="B53" s="17"/>
      <c r="C53" s="16"/>
      <c r="D53" s="16"/>
    </row>
    <row r="54" spans="1:4" ht="14.25">
      <c r="A54" s="64">
        <v>14</v>
      </c>
      <c r="B54" s="17" t="s">
        <v>34</v>
      </c>
      <c r="C54" s="41">
        <f>+(C47)/C41*100</f>
        <v>203.22317421460627</v>
      </c>
      <c r="D54" s="41">
        <f>+(D47)/D41*100</f>
        <v>194.34659201368638</v>
      </c>
    </row>
    <row r="55" ht="14.25">
      <c r="B55" s="9"/>
    </row>
    <row r="56" ht="14.25">
      <c r="B56" s="9"/>
    </row>
    <row r="57" ht="14.25">
      <c r="B57" s="9"/>
    </row>
    <row r="58" ht="14.25">
      <c r="B58" s="9"/>
    </row>
    <row r="59" ht="14.25">
      <c r="B59" s="9"/>
    </row>
    <row r="60" ht="14.25">
      <c r="B60" s="9"/>
    </row>
    <row r="61" ht="14.25">
      <c r="B61" s="9"/>
    </row>
    <row r="62" ht="14.25">
      <c r="B62" s="9"/>
    </row>
    <row r="63" ht="14.25">
      <c r="B63" s="9"/>
    </row>
    <row r="64" ht="14.25">
      <c r="B64" s="9"/>
    </row>
    <row r="65" ht="14.25">
      <c r="B65" s="9"/>
    </row>
    <row r="66" ht="14.25">
      <c r="B66" s="9"/>
    </row>
    <row r="67" ht="14.25">
      <c r="B67" s="9"/>
    </row>
    <row r="68" ht="14.25">
      <c r="B68" s="9"/>
    </row>
    <row r="69" ht="14.25">
      <c r="B69" s="9"/>
    </row>
    <row r="70" ht="14.25">
      <c r="B70" s="9"/>
    </row>
    <row r="71" ht="14.25">
      <c r="B71" s="9"/>
    </row>
    <row r="72" ht="14.25">
      <c r="B72" s="9"/>
    </row>
    <row r="73" ht="14.25">
      <c r="B73" s="9"/>
    </row>
    <row r="74" ht="14.25">
      <c r="B74" s="9"/>
    </row>
    <row r="75" ht="14.25">
      <c r="B75" s="9"/>
    </row>
    <row r="76" ht="14.25">
      <c r="B76" s="9"/>
    </row>
    <row r="77" ht="14.25">
      <c r="B77" s="9"/>
    </row>
    <row r="78" ht="14.25">
      <c r="B78" s="9"/>
    </row>
    <row r="79" ht="14.25">
      <c r="B79" s="9"/>
    </row>
    <row r="80" ht="14.25">
      <c r="B80" s="9"/>
    </row>
    <row r="81" ht="14.25">
      <c r="B81" s="9"/>
    </row>
    <row r="82" ht="14.25">
      <c r="B82" s="9"/>
    </row>
    <row r="83" ht="14.25">
      <c r="B83" s="9"/>
    </row>
    <row r="84" ht="14.25">
      <c r="B84" s="9"/>
    </row>
    <row r="85" ht="14.25">
      <c r="B85" s="9"/>
    </row>
    <row r="86" ht="14.25">
      <c r="B86" s="9"/>
    </row>
    <row r="87" ht="14.25">
      <c r="B87" s="9"/>
    </row>
    <row r="88" ht="14.25">
      <c r="B88" s="9"/>
    </row>
    <row r="89" ht="14.25">
      <c r="B89" s="9"/>
    </row>
    <row r="90" ht="14.25">
      <c r="B90" s="9"/>
    </row>
    <row r="91" ht="14.25">
      <c r="B91" s="9"/>
    </row>
    <row r="92" ht="14.25">
      <c r="B92" s="9"/>
    </row>
    <row r="93" ht="14.25">
      <c r="B93" s="9"/>
    </row>
    <row r="94" ht="14.25">
      <c r="B94" s="9"/>
    </row>
    <row r="95" ht="14.25">
      <c r="B95" s="9"/>
    </row>
    <row r="96" ht="14.25">
      <c r="B96" s="9"/>
    </row>
    <row r="97" ht="14.25">
      <c r="B97" s="9"/>
    </row>
    <row r="98" ht="14.25">
      <c r="B98" s="9"/>
    </row>
    <row r="99" ht="14.25">
      <c r="B99" s="9"/>
    </row>
    <row r="100" ht="14.25">
      <c r="B100" s="9"/>
    </row>
    <row r="101" ht="14.25">
      <c r="B101" s="9"/>
    </row>
    <row r="102" ht="14.25">
      <c r="B102" s="9"/>
    </row>
    <row r="103" ht="14.25">
      <c r="B103" s="9"/>
    </row>
    <row r="104" ht="14.25">
      <c r="B104" s="9"/>
    </row>
    <row r="105" ht="14.25">
      <c r="B105" s="9"/>
    </row>
    <row r="106" ht="14.25">
      <c r="B106" s="9"/>
    </row>
    <row r="107" ht="14.25">
      <c r="B107" s="9"/>
    </row>
    <row r="108" ht="14.25">
      <c r="B108" s="9"/>
    </row>
    <row r="109" ht="14.25">
      <c r="B109" s="9"/>
    </row>
    <row r="110" ht="14.25">
      <c r="B110" s="9"/>
    </row>
    <row r="111" ht="14.25">
      <c r="B111" s="9"/>
    </row>
    <row r="112" ht="14.25">
      <c r="B112" s="9"/>
    </row>
    <row r="113" ht="14.25">
      <c r="B113" s="9"/>
    </row>
    <row r="114" ht="14.25">
      <c r="B114" s="9"/>
    </row>
    <row r="115" ht="14.25">
      <c r="B115" s="9"/>
    </row>
    <row r="116" ht="14.25">
      <c r="B116" s="9"/>
    </row>
    <row r="117" ht="14.25">
      <c r="B117" s="9"/>
    </row>
    <row r="118" ht="14.25">
      <c r="B118" s="9"/>
    </row>
    <row r="119" ht="14.25">
      <c r="B119" s="9"/>
    </row>
    <row r="120" ht="14.25">
      <c r="B120" s="9"/>
    </row>
    <row r="121" ht="14.25">
      <c r="B121" s="9"/>
    </row>
    <row r="122" ht="14.25">
      <c r="B122" s="9"/>
    </row>
    <row r="123" ht="14.25">
      <c r="B123" s="9"/>
    </row>
    <row r="124" ht="14.25">
      <c r="B124" s="9"/>
    </row>
  </sheetData>
  <mergeCells count="1">
    <mergeCell ref="B1:C1"/>
  </mergeCells>
  <printOptions horizontalCentered="1"/>
  <pageMargins left="0.3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showGridLines="0" tabSelected="1" zoomScale="90" zoomScaleNormal="90" workbookViewId="0" topLeftCell="A53">
      <selection activeCell="E61" sqref="E61"/>
    </sheetView>
  </sheetViews>
  <sheetFormatPr defaultColWidth="9.00390625" defaultRowHeight="14.25"/>
  <cols>
    <col min="1" max="1" width="2.875" style="15" customWidth="1"/>
    <col min="2" max="2" width="35.875" style="0" customWidth="1"/>
    <col min="3" max="3" width="13.875" style="0" customWidth="1"/>
    <col min="4" max="4" width="11.625" style="0" customWidth="1"/>
    <col min="5" max="5" width="15.75390625" style="0" customWidth="1"/>
    <col min="6" max="6" width="14.125" style="0" customWidth="1"/>
    <col min="7" max="7" width="21.125" style="0" customWidth="1"/>
  </cols>
  <sheetData>
    <row r="1" ht="14.25">
      <c r="A1" s="55" t="s">
        <v>35</v>
      </c>
    </row>
    <row r="2" ht="14.25">
      <c r="A2" s="55"/>
    </row>
    <row r="3" spans="1:2" ht="14.25">
      <c r="A3" s="15">
        <v>1</v>
      </c>
      <c r="B3" s="12" t="s">
        <v>145</v>
      </c>
    </row>
    <row r="4" ht="14.25">
      <c r="B4" s="43" t="s">
        <v>129</v>
      </c>
    </row>
    <row r="6" spans="1:2" ht="14.25">
      <c r="A6" s="15">
        <v>2</v>
      </c>
      <c r="B6" t="s">
        <v>119</v>
      </c>
    </row>
    <row r="8" spans="1:2" ht="14.25">
      <c r="A8" s="15">
        <v>3</v>
      </c>
      <c r="B8" t="s">
        <v>120</v>
      </c>
    </row>
    <row r="10" spans="1:2" ht="14.25">
      <c r="A10" s="15">
        <v>4</v>
      </c>
      <c r="B10" s="43" t="s">
        <v>98</v>
      </c>
    </row>
    <row r="11" spans="3:5" ht="57" customHeight="1">
      <c r="C11" s="65" t="s">
        <v>143</v>
      </c>
      <c r="E11" s="65" t="s">
        <v>144</v>
      </c>
    </row>
    <row r="12" spans="2:5" ht="14.25">
      <c r="B12" s="12"/>
      <c r="C12" s="6" t="s">
        <v>99</v>
      </c>
      <c r="E12" s="6" t="s">
        <v>99</v>
      </c>
    </row>
    <row r="13" ht="14.25">
      <c r="B13" s="43" t="s">
        <v>100</v>
      </c>
    </row>
    <row r="14" spans="2:5" ht="14.25">
      <c r="B14" s="43" t="s">
        <v>101</v>
      </c>
      <c r="C14" s="67">
        <v>365</v>
      </c>
      <c r="D14" s="67"/>
      <c r="E14" s="71">
        <v>743</v>
      </c>
    </row>
    <row r="15" spans="2:5" ht="14.25">
      <c r="B15" s="43" t="s">
        <v>102</v>
      </c>
      <c r="C15" s="68">
        <v>0</v>
      </c>
      <c r="D15" s="68"/>
      <c r="E15" s="72">
        <v>0</v>
      </c>
    </row>
    <row r="16" spans="2:5" ht="14.25">
      <c r="B16" s="12"/>
      <c r="C16" s="67">
        <f>SUM(C14:C15)</f>
        <v>365</v>
      </c>
      <c r="D16" s="67"/>
      <c r="E16" s="71">
        <f>SUM(E14:E15)</f>
        <v>743</v>
      </c>
    </row>
    <row r="17" spans="2:5" ht="14.25">
      <c r="B17" s="43" t="s">
        <v>115</v>
      </c>
      <c r="C17" s="67">
        <v>0</v>
      </c>
      <c r="D17" s="67"/>
      <c r="E17" s="71">
        <v>0</v>
      </c>
    </row>
    <row r="18" spans="2:5" ht="15" thickBot="1">
      <c r="B18" s="12"/>
      <c r="C18" s="69">
        <f>SUM(C16:C17)</f>
        <v>365</v>
      </c>
      <c r="D18" s="69"/>
      <c r="E18" s="73">
        <f>SUM(E16:E17)</f>
        <v>743</v>
      </c>
    </row>
    <row r="19" spans="2:5" ht="15" thickTop="1">
      <c r="B19" s="12"/>
      <c r="C19" s="70"/>
      <c r="D19" s="70"/>
      <c r="E19" s="70"/>
    </row>
    <row r="20" spans="2:5" ht="14.25">
      <c r="B20" s="43" t="s">
        <v>118</v>
      </c>
      <c r="C20" s="70"/>
      <c r="D20" s="70"/>
      <c r="E20" s="70"/>
    </row>
    <row r="21" spans="2:5" ht="14.25">
      <c r="B21" s="43" t="s">
        <v>117</v>
      </c>
      <c r="C21" s="70"/>
      <c r="D21" s="70"/>
      <c r="E21" s="70"/>
    </row>
    <row r="22" spans="2:5" ht="14.25">
      <c r="B22" s="43" t="s">
        <v>116</v>
      </c>
      <c r="C22" s="70"/>
      <c r="D22" s="70"/>
      <c r="E22" s="70"/>
    </row>
    <row r="23" spans="2:5" ht="14.25">
      <c r="B23" s="12"/>
      <c r="C23" s="70"/>
      <c r="D23" s="70"/>
      <c r="E23" s="70"/>
    </row>
    <row r="25" spans="1:2" ht="14.25">
      <c r="A25" s="15">
        <v>5</v>
      </c>
      <c r="B25" t="s">
        <v>103</v>
      </c>
    </row>
    <row r="27" spans="1:2" ht="14.25">
      <c r="A27" s="15">
        <v>6</v>
      </c>
      <c r="B27" s="12" t="s">
        <v>128</v>
      </c>
    </row>
    <row r="28" ht="14.25">
      <c r="B28" t="s">
        <v>127</v>
      </c>
    </row>
    <row r="30" spans="1:2" ht="14.25">
      <c r="A30" s="15">
        <v>7</v>
      </c>
      <c r="B30" s="12" t="s">
        <v>104</v>
      </c>
    </row>
    <row r="31" ht="14.25">
      <c r="B31" s="43" t="s">
        <v>126</v>
      </c>
    </row>
    <row r="32" ht="14.25">
      <c r="B32" s="43"/>
    </row>
    <row r="33" spans="1:2" ht="14.25">
      <c r="A33" s="15">
        <v>8</v>
      </c>
      <c r="B33" s="43" t="s">
        <v>157</v>
      </c>
    </row>
    <row r="34" ht="14.25">
      <c r="B34" s="43" t="s">
        <v>158</v>
      </c>
    </row>
    <row r="35" ht="14.25">
      <c r="B35" s="43" t="s">
        <v>159</v>
      </c>
    </row>
    <row r="36" ht="14.25">
      <c r="B36" s="43" t="s">
        <v>160</v>
      </c>
    </row>
    <row r="37" ht="14.25">
      <c r="B37" s="43" t="s">
        <v>164</v>
      </c>
    </row>
    <row r="38" ht="14.25">
      <c r="B38" s="43"/>
    </row>
    <row r="39" spans="1:2" ht="14.25">
      <c r="A39" s="15">
        <v>9</v>
      </c>
      <c r="B39" s="12" t="s">
        <v>50</v>
      </c>
    </row>
    <row r="40" ht="14.25">
      <c r="B40" s="12" t="s">
        <v>121</v>
      </c>
    </row>
    <row r="42" spans="1:2" ht="14.25">
      <c r="A42" s="15">
        <v>10</v>
      </c>
      <c r="B42" t="s">
        <v>150</v>
      </c>
    </row>
    <row r="44" spans="1:2" ht="14.25">
      <c r="A44" s="15">
        <v>11</v>
      </c>
      <c r="B44" t="s">
        <v>39</v>
      </c>
    </row>
    <row r="45" ht="14.25">
      <c r="B45" s="43"/>
    </row>
    <row r="46" ht="14.25">
      <c r="B46" s="12" t="s">
        <v>55</v>
      </c>
    </row>
    <row r="47" ht="14.25">
      <c r="B47" s="43" t="s">
        <v>56</v>
      </c>
    </row>
    <row r="48" ht="14.25">
      <c r="B48" s="43" t="s">
        <v>57</v>
      </c>
    </row>
    <row r="49" ht="14.25">
      <c r="B49" s="43" t="s">
        <v>58</v>
      </c>
    </row>
    <row r="50" ht="14.25">
      <c r="B50" s="43"/>
    </row>
    <row r="51" ht="14.25">
      <c r="B51" s="43" t="s">
        <v>131</v>
      </c>
    </row>
    <row r="52" ht="14.25">
      <c r="B52" s="43" t="s">
        <v>132</v>
      </c>
    </row>
    <row r="53" ht="14.25">
      <c r="B53" s="43" t="s">
        <v>133</v>
      </c>
    </row>
    <row r="54" ht="14.25">
      <c r="B54" s="43" t="s">
        <v>134</v>
      </c>
    </row>
    <row r="55" ht="14.25">
      <c r="B55" s="43"/>
    </row>
    <row r="56" ht="14.25">
      <c r="B56" s="43" t="s">
        <v>59</v>
      </c>
    </row>
    <row r="57" ht="14.25">
      <c r="B57" s="43" t="s">
        <v>54</v>
      </c>
    </row>
    <row r="58" ht="14.25">
      <c r="B58" s="43"/>
    </row>
    <row r="59" spans="1:2" ht="14.25">
      <c r="A59" s="15">
        <v>12</v>
      </c>
      <c r="B59" s="43" t="s">
        <v>51</v>
      </c>
    </row>
    <row r="61" spans="1:2" ht="14.25">
      <c r="A61" s="15">
        <v>13</v>
      </c>
      <c r="B61" t="s">
        <v>40</v>
      </c>
    </row>
    <row r="62" ht="14.25">
      <c r="B62" t="s">
        <v>105</v>
      </c>
    </row>
    <row r="64" spans="1:2" ht="14.25">
      <c r="A64" s="15">
        <v>14</v>
      </c>
      <c r="B64" s="44" t="s">
        <v>41</v>
      </c>
    </row>
    <row r="65" spans="2:5" ht="15">
      <c r="B65" s="13"/>
      <c r="C65" s="88" t="s">
        <v>161</v>
      </c>
      <c r="D65" s="89"/>
      <c r="E65" s="89"/>
    </row>
    <row r="66" spans="2:5" ht="15">
      <c r="B66" s="13"/>
      <c r="C66" s="88" t="s">
        <v>140</v>
      </c>
      <c r="D66" s="89"/>
      <c r="E66" s="89"/>
    </row>
    <row r="67" spans="1:7" ht="30">
      <c r="A67" s="56"/>
      <c r="B67" s="45"/>
      <c r="C67" s="45" t="s">
        <v>3</v>
      </c>
      <c r="D67" s="42" t="s">
        <v>25</v>
      </c>
      <c r="E67" s="45" t="s">
        <v>49</v>
      </c>
      <c r="F67" s="46"/>
      <c r="G67" s="46"/>
    </row>
    <row r="68" spans="2:5" ht="14.25">
      <c r="B68" s="6"/>
      <c r="C68" s="6" t="s">
        <v>1</v>
      </c>
      <c r="D68" s="6" t="s">
        <v>1</v>
      </c>
      <c r="E68" s="6" t="s">
        <v>1</v>
      </c>
    </row>
    <row r="70" spans="2:5" ht="14.25">
      <c r="B70" t="s">
        <v>135</v>
      </c>
      <c r="C70" s="80">
        <v>20</v>
      </c>
      <c r="D70" s="49">
        <v>20</v>
      </c>
      <c r="E70" s="49">
        <v>28738</v>
      </c>
    </row>
    <row r="71" spans="2:5" ht="14.25">
      <c r="B71" t="s">
        <v>26</v>
      </c>
      <c r="C71" s="79">
        <v>40673</v>
      </c>
      <c r="D71" s="49">
        <v>8009</v>
      </c>
      <c r="E71" s="49">
        <v>91723</v>
      </c>
    </row>
    <row r="72" spans="2:5" ht="14.25">
      <c r="B72" t="s">
        <v>27</v>
      </c>
      <c r="C72" s="79">
        <v>1063</v>
      </c>
      <c r="D72" s="49">
        <v>-135</v>
      </c>
      <c r="E72" s="49">
        <v>1714</v>
      </c>
    </row>
    <row r="73" spans="2:5" ht="15" thickBot="1">
      <c r="B73" t="s">
        <v>28</v>
      </c>
      <c r="C73" s="50">
        <f>SUM(C70:C72)</f>
        <v>41756</v>
      </c>
      <c r="D73" s="50">
        <f>SUM(D70:D72)</f>
        <v>7894</v>
      </c>
      <c r="E73" s="50">
        <f>SUM(E70:E72)</f>
        <v>122175</v>
      </c>
    </row>
    <row r="75" ht="14.25">
      <c r="B75" s="43"/>
    </row>
    <row r="76" spans="1:7" ht="14.25">
      <c r="A76" s="57">
        <v>15</v>
      </c>
      <c r="B76" s="51" t="s">
        <v>53</v>
      </c>
      <c r="C76" s="52"/>
      <c r="D76" s="52"/>
      <c r="E76" s="52"/>
      <c r="F76" s="52"/>
      <c r="G76" s="52"/>
    </row>
    <row r="77" spans="1:2" s="52" customFormat="1" ht="14.25">
      <c r="A77" s="57"/>
      <c r="B77" s="53" t="s">
        <v>166</v>
      </c>
    </row>
    <row r="78" spans="1:2" s="52" customFormat="1" ht="14.25">
      <c r="A78" s="57"/>
      <c r="B78" s="53" t="s">
        <v>167</v>
      </c>
    </row>
    <row r="79" spans="1:2" s="52" customFormat="1" ht="14.25">
      <c r="A79" s="58"/>
      <c r="B79" s="51"/>
    </row>
    <row r="80" spans="1:7" ht="14.25">
      <c r="A80" s="58">
        <v>16</v>
      </c>
      <c r="B80" s="54" t="s">
        <v>42</v>
      </c>
      <c r="C80" s="52"/>
      <c r="D80" s="52"/>
      <c r="E80" s="52"/>
      <c r="F80" s="52"/>
      <c r="G80" s="52"/>
    </row>
    <row r="81" spans="1:7" ht="14.25">
      <c r="A81" s="58"/>
      <c r="B81" s="53" t="s">
        <v>168</v>
      </c>
      <c r="C81" s="52"/>
      <c r="D81" s="52"/>
      <c r="E81" s="52"/>
      <c r="F81" s="52"/>
      <c r="G81" s="52"/>
    </row>
    <row r="82" spans="1:7" ht="14.25">
      <c r="A82" s="58"/>
      <c r="B82" s="53" t="s">
        <v>169</v>
      </c>
      <c r="C82" s="52"/>
      <c r="D82" s="52"/>
      <c r="E82" s="52"/>
      <c r="F82" s="52"/>
      <c r="G82" s="52"/>
    </row>
    <row r="83" spans="1:7" ht="14.25">
      <c r="A83" s="58"/>
      <c r="B83" s="53" t="s">
        <v>136</v>
      </c>
      <c r="C83" s="52"/>
      <c r="D83" s="52"/>
      <c r="E83" s="52"/>
      <c r="F83" s="52"/>
      <c r="G83" s="52"/>
    </row>
    <row r="84" spans="1:2" s="52" customFormat="1" ht="14.25">
      <c r="A84" s="58"/>
      <c r="B84" s="53" t="s">
        <v>137</v>
      </c>
    </row>
    <row r="85" spans="1:2" s="52" customFormat="1" ht="14.25">
      <c r="A85" s="58"/>
      <c r="B85" s="53"/>
    </row>
    <row r="86" spans="1:2" s="52" customFormat="1" ht="14.25">
      <c r="A86" s="58">
        <v>17</v>
      </c>
      <c r="B86" s="54" t="s">
        <v>106</v>
      </c>
    </row>
    <row r="87" spans="1:2" s="52" customFormat="1" ht="14.25">
      <c r="A87" s="58"/>
      <c r="B87" s="53" t="s">
        <v>107</v>
      </c>
    </row>
    <row r="88" spans="1:7" ht="14.25">
      <c r="A88" s="58"/>
      <c r="B88" s="52"/>
      <c r="C88" s="52"/>
      <c r="D88" s="52"/>
      <c r="E88" s="52"/>
      <c r="F88" s="52"/>
      <c r="G88" s="52"/>
    </row>
    <row r="89" spans="1:7" ht="14.25">
      <c r="A89" s="58">
        <v>18</v>
      </c>
      <c r="B89" s="77" t="s">
        <v>122</v>
      </c>
      <c r="C89" s="52"/>
      <c r="D89" s="52"/>
      <c r="E89" s="52"/>
      <c r="F89" s="52"/>
      <c r="G89" s="52"/>
    </row>
    <row r="90" spans="1:7" ht="14.25">
      <c r="A90" s="58"/>
      <c r="B90" s="52"/>
      <c r="C90" s="52"/>
      <c r="D90" s="52"/>
      <c r="E90" s="52"/>
      <c r="F90" s="52"/>
      <c r="G90" s="52"/>
    </row>
    <row r="91" spans="1:7" ht="15.75" customHeight="1">
      <c r="A91" s="58">
        <v>19</v>
      </c>
      <c r="B91" s="54" t="s">
        <v>43</v>
      </c>
      <c r="C91" s="52"/>
      <c r="D91" s="52"/>
      <c r="E91" s="52"/>
      <c r="F91" s="52"/>
      <c r="G91" s="52"/>
    </row>
    <row r="92" spans="1:7" ht="70.5" customHeight="1">
      <c r="A92" s="58"/>
      <c r="B92" s="90" t="s">
        <v>170</v>
      </c>
      <c r="C92" s="90"/>
      <c r="D92" s="90"/>
      <c r="E92" s="90"/>
      <c r="F92" s="90"/>
      <c r="G92" s="52"/>
    </row>
    <row r="93" spans="1:7" ht="14.25">
      <c r="A93" s="58"/>
      <c r="B93" s="54"/>
      <c r="C93" s="54"/>
      <c r="D93" s="54"/>
      <c r="E93" s="54"/>
      <c r="F93" s="54"/>
      <c r="G93" s="52"/>
    </row>
    <row r="94" spans="1:7" ht="14.25">
      <c r="A94" s="58"/>
      <c r="B94" s="53" t="s">
        <v>130</v>
      </c>
      <c r="C94" s="54"/>
      <c r="D94" s="54"/>
      <c r="E94" s="54"/>
      <c r="F94" s="54"/>
      <c r="G94" s="52"/>
    </row>
    <row r="95" spans="1:7" ht="14.25">
      <c r="A95" s="58"/>
      <c r="B95" s="53" t="s">
        <v>123</v>
      </c>
      <c r="C95" s="54"/>
      <c r="D95" s="54"/>
      <c r="E95" s="54"/>
      <c r="F95" s="54"/>
      <c r="G95" s="52"/>
    </row>
    <row r="96" spans="1:7" ht="14.25">
      <c r="A96" s="58"/>
      <c r="B96" s="53" t="s">
        <v>124</v>
      </c>
      <c r="C96" s="54"/>
      <c r="D96" s="54"/>
      <c r="E96" s="54"/>
      <c r="F96" s="54"/>
      <c r="G96" s="52"/>
    </row>
    <row r="97" spans="1:7" ht="14.25">
      <c r="A97" s="58"/>
      <c r="B97" s="76"/>
      <c r="C97" s="52"/>
      <c r="D97" s="52"/>
      <c r="E97" s="52"/>
      <c r="F97" s="52"/>
      <c r="G97" s="52"/>
    </row>
    <row r="98" spans="1:2" ht="14.25">
      <c r="A98" s="15">
        <v>20</v>
      </c>
      <c r="B98" t="s">
        <v>52</v>
      </c>
    </row>
    <row r="100" spans="1:5" ht="14.25">
      <c r="A100" s="58">
        <v>21</v>
      </c>
      <c r="B100" s="52" t="s">
        <v>125</v>
      </c>
      <c r="C100" s="52"/>
      <c r="D100" s="52"/>
      <c r="E100" s="52"/>
    </row>
    <row r="101" spans="1:5" ht="14.25">
      <c r="A101" s="58"/>
      <c r="B101" s="51" t="s">
        <v>151</v>
      </c>
      <c r="C101" s="52"/>
      <c r="D101" s="52"/>
      <c r="E101" s="52"/>
    </row>
    <row r="102" spans="1:5" ht="14.25">
      <c r="A102" s="58"/>
      <c r="B102" s="51" t="s">
        <v>152</v>
      </c>
      <c r="C102" s="52"/>
      <c r="D102" s="52"/>
      <c r="E102" s="52"/>
    </row>
    <row r="103" spans="1:5" ht="14.25">
      <c r="A103" s="58"/>
      <c r="B103" s="51"/>
      <c r="C103" s="52"/>
      <c r="D103" s="52"/>
      <c r="E103" s="52"/>
    </row>
    <row r="104" spans="1:5" ht="14.25">
      <c r="A104" s="58"/>
      <c r="B104" s="51"/>
      <c r="C104" s="52"/>
      <c r="D104" s="52"/>
      <c r="E104" s="52"/>
    </row>
    <row r="105" spans="1:5" ht="14.25">
      <c r="A105" s="58"/>
      <c r="B105" s="51"/>
      <c r="C105" s="52"/>
      <c r="D105" s="52"/>
      <c r="E105" s="52"/>
    </row>
    <row r="106" spans="1:7" ht="14.25">
      <c r="A106" s="58"/>
      <c r="B106" s="52"/>
      <c r="C106" s="52"/>
      <c r="D106" s="52"/>
      <c r="E106" s="52"/>
      <c r="F106" s="52"/>
      <c r="G106" s="52"/>
    </row>
    <row r="109" ht="14.25">
      <c r="B109" t="s">
        <v>44</v>
      </c>
    </row>
    <row r="114" ht="14.25">
      <c r="B114" t="s">
        <v>45</v>
      </c>
    </row>
    <row r="115" spans="2:5" ht="14.25">
      <c r="B115" t="s">
        <v>46</v>
      </c>
      <c r="E115" s="47" t="s">
        <v>163</v>
      </c>
    </row>
    <row r="116" ht="14.25">
      <c r="E116" t="s">
        <v>47</v>
      </c>
    </row>
  </sheetData>
  <mergeCells count="3">
    <mergeCell ref="C65:E65"/>
    <mergeCell ref="C66:E66"/>
    <mergeCell ref="B92:F92"/>
  </mergeCells>
  <printOptions/>
  <pageMargins left="0.75" right="0.75" top="1" bottom="1" header="0.5" footer="0.5"/>
  <pageSetup fitToHeight="1" fitToWidth="1" orientation="portrait" paperSize="9" scale="68" r:id="rId1"/>
  <rowBreaks count="1" manualBreakCount="1">
    <brk id="6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LKT Industrial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LKT I</dc:creator>
  <cp:keywords/>
  <dc:description/>
  <cp:lastModifiedBy>Evalution</cp:lastModifiedBy>
  <cp:lastPrinted>2002-01-25T08:49:22Z</cp:lastPrinted>
  <dcterms:created xsi:type="dcterms:W3CDTF">1999-10-14T01:10:07Z</dcterms:created>
  <dcterms:modified xsi:type="dcterms:W3CDTF">2001-08-15T10:04:08Z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